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440" windowHeight="1233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H13" i="1"/>
  <c r="C29"/>
  <c r="E29"/>
  <c r="G25"/>
  <c r="E25"/>
  <c r="C25"/>
  <c r="H29"/>
  <c r="E47"/>
  <c r="D29"/>
  <c r="G47"/>
  <c r="F13"/>
  <c r="F25"/>
  <c r="G29"/>
  <c r="D13"/>
  <c r="H47"/>
  <c r="F47"/>
  <c r="F29"/>
  <c r="D47"/>
  <c r="D25"/>
  <c r="C12" l="1"/>
  <c r="G12"/>
  <c r="E12"/>
  <c r="D33"/>
  <c r="D12" s="1"/>
  <c r="H33"/>
  <c r="H25"/>
  <c r="F33"/>
  <c r="H12" l="1"/>
  <c r="F12"/>
</calcChain>
</file>

<file path=xl/sharedStrings.xml><?xml version="1.0" encoding="utf-8"?>
<sst xmlns="http://schemas.openxmlformats.org/spreadsheetml/2006/main" count="67" uniqueCount="63">
  <si>
    <t xml:space="preserve">MOKESČIO, NUSTATYTO IKIMOKYKLINĖS  ĮSTAIGOS REIKMĖMS, </t>
  </si>
  <si>
    <t>Eil. Nr.</t>
  </si>
  <si>
    <t xml:space="preserve">PREKĖS, PRIEMONĖS IR PASLAUGOS </t>
  </si>
  <si>
    <t>Planuota lėšų</t>
  </si>
  <si>
    <t>Iš viso</t>
  </si>
  <si>
    <t>1.</t>
  </si>
  <si>
    <t>Prekės ir priemonės higienos normų reikalavimų vykdymui:</t>
  </si>
  <si>
    <t>1.1. elektros prekės.</t>
  </si>
  <si>
    <t>1.3.  inventorius vidaus patalpoms valyti (kibirai, grindų plovimo inventorius ir kt.).</t>
  </si>
  <si>
    <t>1.4. indai, stalo įrankiai ir kt.</t>
  </si>
  <si>
    <t>1.6. santechnikos prekės.</t>
  </si>
  <si>
    <t>1.7. būtinosios remonto prekės</t>
  </si>
  <si>
    <t>1.8. pirmosios pagalbos priemonės</t>
  </si>
  <si>
    <t>1.9. kitos būtinosios prekės ir priemonės</t>
  </si>
  <si>
    <t>2.</t>
  </si>
  <si>
    <t>Apranga, patalynė</t>
  </si>
  <si>
    <t>3.</t>
  </si>
  <si>
    <t>Ilgalaikio materialiojo turto einamasis remontas</t>
  </si>
  <si>
    <t>5.</t>
  </si>
  <si>
    <t xml:space="preserve">Ryšiai: </t>
  </si>
  <si>
    <t>5.1. ryšių paslaugos</t>
  </si>
  <si>
    <t>5.2. interneto paslaugos</t>
  </si>
  <si>
    <t>5.3. interneto svetainės priežiūra</t>
  </si>
  <si>
    <t>6.</t>
  </si>
  <si>
    <t>Kitos paslaugos:</t>
  </si>
  <si>
    <t>6.2. atliekų išvežimas</t>
  </si>
  <si>
    <t>6.3. kenkėjų kontrolė</t>
  </si>
  <si>
    <t>6.5. gesintuvų patikra</t>
  </si>
  <si>
    <t>6.6. svarstyklių patikra</t>
  </si>
  <si>
    <t>6.7. varžų patikra</t>
  </si>
  <si>
    <t>6.8. termometrų patikra</t>
  </si>
  <si>
    <t>6.9. buhalterinių programų priežiūra</t>
  </si>
  <si>
    <t>6.10. kitos būtinosios paslaugos ir patikros</t>
  </si>
  <si>
    <t>7.</t>
  </si>
  <si>
    <t>8.</t>
  </si>
  <si>
    <t>Kanceliarinės  prekės</t>
  </si>
  <si>
    <t>10.</t>
  </si>
  <si>
    <t>Kvalifikacija:</t>
  </si>
  <si>
    <t>10.1.administracijos ir nepedagoginių darbuotojų mokymai</t>
  </si>
  <si>
    <t>10.2.pirmosios pagalbos ir higienos įgūdžių mokymai</t>
  </si>
  <si>
    <t>11.</t>
  </si>
  <si>
    <t>Komandiruotės:</t>
  </si>
  <si>
    <t>1.2. valymo, dezinfekavimo ir skalbimo priemonės.</t>
  </si>
  <si>
    <t>1.5. inventorius teritorijai prižiūrėti</t>
  </si>
  <si>
    <t>4.</t>
  </si>
  <si>
    <t>6.4. dažomųjų miltelių, kasečių keitimas, pildymas.</t>
  </si>
  <si>
    <t>9.</t>
  </si>
  <si>
    <t>1.10. baldai</t>
  </si>
  <si>
    <r>
      <t>Komunalinės paslaugos</t>
    </r>
    <r>
      <rPr>
        <sz val="11"/>
        <color rgb="FFFF0000"/>
        <rFont val="Times New Roman"/>
        <family val="1"/>
        <charset val="186"/>
      </rPr>
      <t>*</t>
    </r>
    <r>
      <rPr>
        <b/>
        <sz val="11"/>
        <color rgb="FFFF0000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:</t>
    </r>
  </si>
  <si>
    <r>
      <t>3.1. elektros energija</t>
    </r>
    <r>
      <rPr>
        <sz val="11"/>
        <color rgb="FFFF0000"/>
        <rFont val="Times New Roman"/>
        <family val="1"/>
        <charset val="186"/>
      </rPr>
      <t>*</t>
    </r>
  </si>
  <si>
    <r>
      <t>3.2. geriamasis vanduo, nuotekos</t>
    </r>
    <r>
      <rPr>
        <sz val="11"/>
        <color rgb="FFFF0000"/>
        <rFont val="Times New Roman"/>
        <family val="1"/>
        <charset val="186"/>
      </rPr>
      <t>*</t>
    </r>
  </si>
  <si>
    <r>
      <t>6.1. gamtinės dujos</t>
    </r>
    <r>
      <rPr>
        <sz val="11"/>
        <color rgb="FFFF0000"/>
        <rFont val="Times New Roman"/>
        <family val="1"/>
        <charset val="186"/>
      </rPr>
      <t>*</t>
    </r>
  </si>
  <si>
    <r>
      <t xml:space="preserve">Spaudiniai, nesusiję su ugdymo procesu: </t>
    </r>
    <r>
      <rPr>
        <sz val="11"/>
        <color theme="1"/>
        <rFont val="Times New Roman"/>
        <family val="1"/>
        <charset val="186"/>
      </rPr>
      <t>blankai, kasos knygos, sandėlio knygos, darbo laiko apskaitos žiniaraščiai, valgiaraščiai ir kt.</t>
    </r>
  </si>
  <si>
    <r>
      <t>Ugdymo priemonės</t>
    </r>
    <r>
      <rPr>
        <sz val="11"/>
        <rFont val="Times New Roman"/>
        <family val="1"/>
        <charset val="186"/>
      </rPr>
      <t>: žaislai, žaidimai, konstruktoriai, stalo, lauko žaidimai ir įrenginiai įvairioms kompetencijoms ugdyti</t>
    </r>
  </si>
  <si>
    <t>Panaudota lėšų</t>
  </si>
  <si>
    <t>Parengė,</t>
  </si>
  <si>
    <t>Vyr.buhalterė                                             N.Dundulienė</t>
  </si>
  <si>
    <t>2019   metai</t>
  </si>
  <si>
    <t>Direktorė</t>
  </si>
  <si>
    <t>Vilma Barauskienė</t>
  </si>
  <si>
    <t>spalis</t>
  </si>
  <si>
    <t>lapkritis</t>
  </si>
  <si>
    <t>gruodis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</si>
</sst>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indent="15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8" xfId="0" applyBorder="1" applyAlignme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9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8" xfId="0" applyFill="1" applyBorder="1" applyAlignment="1"/>
    <xf numFmtId="0" fontId="5" fillId="0" borderId="6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30" zoomScaleNormal="130" workbookViewId="0">
      <selection activeCell="J1" sqref="J1:L1048576"/>
    </sheetView>
  </sheetViews>
  <sheetFormatPr defaultRowHeight="15"/>
  <cols>
    <col min="1" max="1" width="3.7109375" customWidth="1"/>
    <col min="2" max="2" width="55.42578125" customWidth="1"/>
    <col min="3" max="3" width="10.5703125" customWidth="1"/>
    <col min="4" max="4" width="10.28515625" style="21" customWidth="1"/>
    <col min="5" max="5" width="10.5703125" customWidth="1"/>
    <col min="6" max="6" width="10.7109375" customWidth="1"/>
    <col min="7" max="7" width="10.140625" customWidth="1"/>
    <col min="8" max="8" width="11.42578125" customWidth="1"/>
    <col min="10" max="12" width="9.140625" style="21"/>
  </cols>
  <sheetData>
    <row r="1" spans="1:8" ht="12.75" customHeight="1">
      <c r="D1" s="20"/>
      <c r="F1" s="30"/>
      <c r="G1" s="31"/>
      <c r="H1" s="31"/>
    </row>
    <row r="2" spans="1:8" ht="12.75" customHeight="1">
      <c r="A2" s="1"/>
      <c r="D2" s="32"/>
      <c r="E2" s="33"/>
      <c r="F2" s="33"/>
      <c r="G2" s="33"/>
      <c r="H2" s="33"/>
    </row>
    <row r="3" spans="1:8" ht="12" customHeight="1">
      <c r="A3" s="3"/>
      <c r="F3" s="30"/>
      <c r="G3" s="33"/>
      <c r="H3" s="33"/>
    </row>
    <row r="4" spans="1:8" ht="12" customHeight="1">
      <c r="A4" s="2"/>
    </row>
    <row r="5" spans="1:8" ht="15.75">
      <c r="A5" s="41" t="s">
        <v>0</v>
      </c>
      <c r="B5" s="42"/>
      <c r="C5" s="42"/>
      <c r="D5" s="42"/>
      <c r="E5" s="42"/>
      <c r="F5" s="42"/>
      <c r="G5" s="42"/>
      <c r="H5" s="42"/>
    </row>
    <row r="6" spans="1:8" ht="15" customHeight="1">
      <c r="A6" s="41"/>
      <c r="B6" s="42"/>
      <c r="C6" s="42"/>
      <c r="D6" s="42"/>
      <c r="E6" s="42"/>
      <c r="F6" s="42"/>
      <c r="G6" s="42"/>
      <c r="H6" s="42"/>
    </row>
    <row r="7" spans="1:8" ht="11.25" customHeight="1" thickBot="1">
      <c r="A7" s="11"/>
      <c r="B7" s="11"/>
      <c r="C7" s="11"/>
      <c r="D7" s="22"/>
      <c r="E7" s="11"/>
      <c r="F7" s="11"/>
      <c r="G7" s="11"/>
      <c r="H7" s="29"/>
    </row>
    <row r="8" spans="1:8" ht="13.5" customHeight="1" thickBot="1">
      <c r="A8" s="43" t="s">
        <v>1</v>
      </c>
      <c r="B8" s="39" t="s">
        <v>2</v>
      </c>
      <c r="C8" s="46" t="s">
        <v>57</v>
      </c>
      <c r="D8" s="47"/>
      <c r="E8" s="47"/>
      <c r="F8" s="47"/>
      <c r="G8" s="47"/>
      <c r="H8" s="48"/>
    </row>
    <row r="9" spans="1:8" ht="15" customHeight="1" thickBot="1">
      <c r="A9" s="44"/>
      <c r="B9" s="40"/>
      <c r="C9" s="46" t="s">
        <v>60</v>
      </c>
      <c r="D9" s="48"/>
      <c r="E9" s="46" t="s">
        <v>61</v>
      </c>
      <c r="F9" s="48"/>
      <c r="G9" s="46" t="s">
        <v>62</v>
      </c>
      <c r="H9" s="48"/>
    </row>
    <row r="10" spans="1:8" ht="15" customHeight="1">
      <c r="A10" s="44"/>
      <c r="B10" s="4"/>
      <c r="C10" s="36" t="s">
        <v>3</v>
      </c>
      <c r="D10" s="34" t="s">
        <v>54</v>
      </c>
      <c r="E10" s="36" t="s">
        <v>3</v>
      </c>
      <c r="F10" s="36" t="s">
        <v>54</v>
      </c>
      <c r="G10" s="36" t="s">
        <v>3</v>
      </c>
      <c r="H10" s="36" t="s">
        <v>54</v>
      </c>
    </row>
    <row r="11" spans="1:8" ht="9.75" customHeight="1" thickBot="1">
      <c r="A11" s="45"/>
      <c r="B11" s="5"/>
      <c r="C11" s="38"/>
      <c r="D11" s="35"/>
      <c r="E11" s="38"/>
      <c r="F11" s="37"/>
      <c r="G11" s="38"/>
      <c r="H11" s="37"/>
    </row>
    <row r="12" spans="1:8" ht="16.5" thickBot="1">
      <c r="A12" s="6"/>
      <c r="B12" s="7" t="s">
        <v>4</v>
      </c>
      <c r="C12" s="25">
        <f>C13+C25+C28+C29+C33+C44+C45</f>
        <v>1100</v>
      </c>
      <c r="D12" s="26">
        <f t="shared" ref="D12:F12" si="0">D13+D24+D25+D28+D29+D33+D44+D45+D46+D47</f>
        <v>2240.8599999999997</v>
      </c>
      <c r="E12" s="25">
        <f>E13+E25+E28+E24+E29+E33+E44+E47</f>
        <v>1100</v>
      </c>
      <c r="F12" s="25">
        <f t="shared" si="0"/>
        <v>1568.4299999999998</v>
      </c>
      <c r="G12" s="25">
        <f>G13+G25+G28+G33+G47</f>
        <v>1100</v>
      </c>
      <c r="H12" s="27">
        <f>H13+H24+H25+H28+H29+H33+H44+H45+H46+H47</f>
        <v>451.59999999999991</v>
      </c>
    </row>
    <row r="13" spans="1:8" ht="18" customHeight="1" thickBot="1">
      <c r="A13" s="6" t="s">
        <v>5</v>
      </c>
      <c r="B13" s="15" t="s">
        <v>6</v>
      </c>
      <c r="C13" s="25">
        <v>1100</v>
      </c>
      <c r="D13" s="26">
        <f>D14+D15+D16+D17+D18+D19+D20+D21+D22+D23</f>
        <v>1709.8300000000002</v>
      </c>
      <c r="E13" s="25">
        <v>900</v>
      </c>
      <c r="F13" s="25">
        <f t="shared" ref="F13:H13" si="1">F14+F15+F16+F17+F18+F19+F20+F21+F22+F23</f>
        <v>939.81</v>
      </c>
      <c r="G13" s="25">
        <v>1000</v>
      </c>
      <c r="H13" s="25">
        <f t="shared" si="1"/>
        <v>356.16999999999996</v>
      </c>
    </row>
    <row r="14" spans="1:8" ht="16.5" customHeight="1" thickBot="1">
      <c r="A14" s="6"/>
      <c r="B14" s="16" t="s">
        <v>7</v>
      </c>
      <c r="C14" s="8"/>
      <c r="D14" s="24">
        <v>201.06</v>
      </c>
      <c r="E14" s="8"/>
      <c r="F14" s="19">
        <v>218.19</v>
      </c>
      <c r="G14" s="8"/>
      <c r="H14" s="19">
        <v>79.47</v>
      </c>
    </row>
    <row r="15" spans="1:8" ht="18" customHeight="1" thickBot="1">
      <c r="A15" s="6"/>
      <c r="B15" s="16" t="s">
        <v>42</v>
      </c>
      <c r="C15" s="8"/>
      <c r="D15" s="24">
        <v>73.61</v>
      </c>
      <c r="E15" s="8"/>
      <c r="F15" s="19">
        <v>7</v>
      </c>
      <c r="G15" s="8"/>
      <c r="H15" s="19">
        <v>48.45</v>
      </c>
    </row>
    <row r="16" spans="1:8" ht="28.5" customHeight="1" thickBot="1">
      <c r="A16" s="6"/>
      <c r="B16" s="16" t="s">
        <v>8</v>
      </c>
      <c r="C16" s="8"/>
      <c r="D16" s="24">
        <v>66.5</v>
      </c>
      <c r="E16" s="8"/>
      <c r="F16" s="8"/>
      <c r="G16" s="8"/>
      <c r="H16" s="19">
        <v>40.92</v>
      </c>
    </row>
    <row r="17" spans="1:9" ht="15.75" customHeight="1" thickBot="1">
      <c r="A17" s="6"/>
      <c r="B17" s="16" t="s">
        <v>9</v>
      </c>
      <c r="C17" s="8"/>
      <c r="D17" s="23"/>
      <c r="E17" s="8"/>
      <c r="F17" s="8"/>
      <c r="G17" s="8"/>
      <c r="H17" s="19"/>
    </row>
    <row r="18" spans="1:9" ht="16.5" customHeight="1" thickBot="1">
      <c r="A18" s="6"/>
      <c r="B18" s="16" t="s">
        <v>43</v>
      </c>
      <c r="C18" s="8"/>
      <c r="D18" s="23"/>
      <c r="E18" s="8"/>
      <c r="F18" s="8"/>
      <c r="G18" s="8"/>
      <c r="H18" s="19"/>
    </row>
    <row r="19" spans="1:9" ht="16.5" customHeight="1" thickBot="1">
      <c r="A19" s="6"/>
      <c r="B19" s="16" t="s">
        <v>10</v>
      </c>
      <c r="C19" s="8"/>
      <c r="D19" s="23"/>
      <c r="E19" s="8"/>
      <c r="F19" s="8"/>
      <c r="G19" s="8"/>
      <c r="H19" s="19"/>
    </row>
    <row r="20" spans="1:9" ht="16.5" customHeight="1" thickBot="1">
      <c r="A20" s="6"/>
      <c r="B20" s="16" t="s">
        <v>11</v>
      </c>
      <c r="C20" s="8"/>
      <c r="D20" s="23">
        <v>1082.23</v>
      </c>
      <c r="E20" s="8"/>
      <c r="F20" s="8">
        <v>399.27</v>
      </c>
      <c r="G20" s="8"/>
      <c r="H20" s="19">
        <v>13.98</v>
      </c>
    </row>
    <row r="21" spans="1:9" ht="17.25" customHeight="1" thickBot="1">
      <c r="A21" s="6"/>
      <c r="B21" s="16" t="s">
        <v>12</v>
      </c>
      <c r="C21" s="8"/>
      <c r="D21" s="24"/>
      <c r="E21" s="8"/>
      <c r="F21" s="8"/>
      <c r="G21" s="8"/>
      <c r="H21" s="19"/>
    </row>
    <row r="22" spans="1:9" ht="14.25" customHeight="1" thickBot="1">
      <c r="A22" s="6"/>
      <c r="B22" s="16" t="s">
        <v>13</v>
      </c>
      <c r="C22" s="8"/>
      <c r="D22" s="23">
        <v>246.44</v>
      </c>
      <c r="E22" s="8"/>
      <c r="F22" s="8">
        <v>126.04</v>
      </c>
      <c r="G22" s="8"/>
      <c r="H22" s="19">
        <v>173.35</v>
      </c>
    </row>
    <row r="23" spans="1:9" ht="15" customHeight="1" thickBot="1">
      <c r="A23" s="6"/>
      <c r="B23" s="17" t="s">
        <v>47</v>
      </c>
      <c r="C23" s="8"/>
      <c r="D23" s="23">
        <v>39.99</v>
      </c>
      <c r="E23" s="8"/>
      <c r="F23" s="19">
        <v>189.31</v>
      </c>
      <c r="G23" s="8"/>
      <c r="H23" s="19"/>
      <c r="I23" s="21"/>
    </row>
    <row r="24" spans="1:9" ht="16.5" customHeight="1" thickBot="1">
      <c r="A24" s="6" t="s">
        <v>14</v>
      </c>
      <c r="B24" s="15" t="s">
        <v>15</v>
      </c>
      <c r="C24" s="25"/>
      <c r="D24" s="26"/>
      <c r="E24" s="25"/>
      <c r="F24" s="25"/>
      <c r="G24" s="25"/>
      <c r="H24" s="27"/>
      <c r="I24" s="21"/>
    </row>
    <row r="25" spans="1:9" ht="17.25" customHeight="1" thickBot="1">
      <c r="A25" s="6" t="s">
        <v>16</v>
      </c>
      <c r="B25" s="15" t="s">
        <v>48</v>
      </c>
      <c r="C25" s="25">
        <f>SUM(C26:C27)</f>
        <v>0</v>
      </c>
      <c r="D25" s="26">
        <f>D26+D27</f>
        <v>231.32</v>
      </c>
      <c r="E25" s="25">
        <f>SUM(E26:E27)</f>
        <v>200</v>
      </c>
      <c r="F25" s="25">
        <f t="shared" ref="F25:H25" si="2">F26+F27</f>
        <v>0</v>
      </c>
      <c r="G25" s="25">
        <f>SUM(G26:G27)</f>
        <v>0</v>
      </c>
      <c r="H25" s="25">
        <f t="shared" si="2"/>
        <v>0</v>
      </c>
      <c r="I25" s="21"/>
    </row>
    <row r="26" spans="1:9" ht="16.5" customHeight="1" thickBot="1">
      <c r="A26" s="6"/>
      <c r="B26" s="16" t="s">
        <v>49</v>
      </c>
      <c r="C26" s="8"/>
      <c r="D26" s="23">
        <v>231.32</v>
      </c>
      <c r="E26" s="8">
        <v>200</v>
      </c>
      <c r="F26" s="8"/>
      <c r="G26" s="8"/>
      <c r="H26" s="19"/>
      <c r="I26" s="21"/>
    </row>
    <row r="27" spans="1:9" ht="15.75" customHeight="1" thickBot="1">
      <c r="A27" s="6"/>
      <c r="B27" s="16" t="s">
        <v>50</v>
      </c>
      <c r="C27" s="8"/>
      <c r="D27" s="23"/>
      <c r="E27" s="8"/>
      <c r="F27" s="8"/>
      <c r="G27" s="8"/>
      <c r="H27" s="19"/>
      <c r="I27" s="21"/>
    </row>
    <row r="28" spans="1:9" ht="18" customHeight="1" thickBot="1">
      <c r="A28" s="6" t="s">
        <v>44</v>
      </c>
      <c r="B28" s="15" t="s">
        <v>17</v>
      </c>
      <c r="C28" s="25"/>
      <c r="D28" s="26">
        <v>47.03</v>
      </c>
      <c r="E28" s="25"/>
      <c r="F28" s="25"/>
      <c r="G28" s="25"/>
      <c r="H28" s="27"/>
      <c r="I28" s="21"/>
    </row>
    <row r="29" spans="1:9" ht="16.5" thickBot="1">
      <c r="A29" s="6" t="s">
        <v>18</v>
      </c>
      <c r="B29" s="15" t="s">
        <v>19</v>
      </c>
      <c r="C29" s="25">
        <f>SUM(C30)</f>
        <v>0</v>
      </c>
      <c r="D29" s="26">
        <f>D30+D31+D32</f>
        <v>26.01</v>
      </c>
      <c r="E29" s="25">
        <f>SUM(E30)</f>
        <v>0</v>
      </c>
      <c r="F29" s="27">
        <f t="shared" ref="F29:H29" si="3">F30+F31+F32</f>
        <v>25.83</v>
      </c>
      <c r="G29" s="25">
        <f>G30</f>
        <v>100</v>
      </c>
      <c r="H29" s="27">
        <f t="shared" si="3"/>
        <v>0</v>
      </c>
      <c r="I29" s="21"/>
    </row>
    <row r="30" spans="1:9" ht="15.75" customHeight="1" thickBot="1">
      <c r="A30" s="6"/>
      <c r="B30" s="16" t="s">
        <v>20</v>
      </c>
      <c r="C30" s="8"/>
      <c r="D30" s="23">
        <v>26.01</v>
      </c>
      <c r="E30" s="8"/>
      <c r="F30" s="19">
        <v>25.83</v>
      </c>
      <c r="G30" s="8">
        <v>100</v>
      </c>
      <c r="H30" s="19"/>
      <c r="I30" s="21"/>
    </row>
    <row r="31" spans="1:9" ht="15" customHeight="1" thickBot="1">
      <c r="A31" s="6"/>
      <c r="B31" s="16" t="s">
        <v>21</v>
      </c>
      <c r="C31" s="8"/>
      <c r="D31" s="24"/>
      <c r="E31" s="8"/>
      <c r="F31" s="8"/>
      <c r="G31" s="8"/>
      <c r="H31" s="19"/>
      <c r="I31" s="21"/>
    </row>
    <row r="32" spans="1:9" ht="15.75" customHeight="1" thickBot="1">
      <c r="A32" s="6"/>
      <c r="B32" s="16" t="s">
        <v>22</v>
      </c>
      <c r="C32" s="8"/>
      <c r="D32" s="23"/>
      <c r="E32" s="8"/>
      <c r="F32" s="8"/>
      <c r="G32" s="8"/>
      <c r="H32" s="19"/>
      <c r="I32" s="21"/>
    </row>
    <row r="33" spans="1:9" ht="16.5" customHeight="1" thickBot="1">
      <c r="A33" s="6" t="s">
        <v>23</v>
      </c>
      <c r="B33" s="15" t="s">
        <v>24</v>
      </c>
      <c r="C33" s="25"/>
      <c r="D33" s="26">
        <f>D34+D35+D36+D37+D38+D39+D40+D41+D42+D43</f>
        <v>198.68</v>
      </c>
      <c r="E33" s="25"/>
      <c r="F33" s="25">
        <f t="shared" ref="F33:H33" si="4">F34+F35+F36+F37+F38+F39+F40+F41+F42+F43</f>
        <v>381.40999999999997</v>
      </c>
      <c r="G33" s="25">
        <v>100</v>
      </c>
      <c r="H33" s="27">
        <f t="shared" si="4"/>
        <v>94.65</v>
      </c>
      <c r="I33" s="21"/>
    </row>
    <row r="34" spans="1:9" ht="16.5" customHeight="1" thickBot="1">
      <c r="A34" s="6"/>
      <c r="B34" s="16" t="s">
        <v>51</v>
      </c>
      <c r="C34" s="8"/>
      <c r="D34" s="23"/>
      <c r="E34" s="8"/>
      <c r="F34" s="8"/>
      <c r="G34" s="8"/>
      <c r="H34" s="19"/>
      <c r="I34" s="21"/>
    </row>
    <row r="35" spans="1:9" ht="16.5" customHeight="1" thickBot="1">
      <c r="A35" s="6"/>
      <c r="B35" s="16" t="s">
        <v>25</v>
      </c>
      <c r="C35" s="8"/>
      <c r="D35" s="23"/>
      <c r="E35" s="8"/>
      <c r="F35" s="8"/>
      <c r="G35" s="8"/>
      <c r="H35" s="19"/>
      <c r="I35" s="21"/>
    </row>
    <row r="36" spans="1:9" ht="15.75" customHeight="1" thickBot="1">
      <c r="A36" s="6"/>
      <c r="B36" s="16" t="s">
        <v>26</v>
      </c>
      <c r="C36" s="8"/>
      <c r="D36" s="24">
        <v>6</v>
      </c>
      <c r="E36" s="8"/>
      <c r="F36" s="19">
        <v>6</v>
      </c>
      <c r="G36" s="8"/>
      <c r="H36" s="19">
        <v>6</v>
      </c>
      <c r="I36" s="21"/>
    </row>
    <row r="37" spans="1:9" ht="15" customHeight="1" thickBot="1">
      <c r="A37" s="6"/>
      <c r="B37" s="16" t="s">
        <v>45</v>
      </c>
      <c r="C37" s="8"/>
      <c r="D37" s="23"/>
      <c r="E37" s="8"/>
      <c r="F37" s="8"/>
      <c r="G37" s="8"/>
      <c r="H37" s="19"/>
      <c r="I37" s="21"/>
    </row>
    <row r="38" spans="1:9" ht="16.5" customHeight="1" thickBot="1">
      <c r="A38" s="6"/>
      <c r="B38" s="16" t="s">
        <v>27</v>
      </c>
      <c r="C38" s="8"/>
      <c r="D38" s="23"/>
      <c r="E38" s="8"/>
      <c r="F38" s="8"/>
      <c r="G38" s="8"/>
      <c r="H38" s="19"/>
    </row>
    <row r="39" spans="1:9" ht="15.75" customHeight="1" thickBot="1">
      <c r="A39" s="6"/>
      <c r="B39" s="16" t="s">
        <v>28</v>
      </c>
      <c r="C39" s="8"/>
      <c r="D39" s="23"/>
      <c r="E39" s="8"/>
      <c r="F39" s="8"/>
      <c r="G39" s="8"/>
      <c r="H39" s="19"/>
    </row>
    <row r="40" spans="1:9" ht="15" customHeight="1" thickBot="1">
      <c r="A40" s="6"/>
      <c r="B40" s="16" t="s">
        <v>29</v>
      </c>
      <c r="C40" s="8"/>
      <c r="D40" s="23"/>
      <c r="E40" s="8"/>
      <c r="F40" s="8"/>
      <c r="G40" s="8"/>
      <c r="H40" s="19"/>
    </row>
    <row r="41" spans="1:9" ht="15.75" customHeight="1" thickBot="1">
      <c r="A41" s="6"/>
      <c r="B41" s="16" t="s">
        <v>30</v>
      </c>
      <c r="C41" s="8"/>
      <c r="D41" s="23"/>
      <c r="E41" s="8"/>
      <c r="F41" s="8"/>
      <c r="G41" s="8"/>
      <c r="H41" s="19"/>
    </row>
    <row r="42" spans="1:9" ht="15.75" customHeight="1" thickBot="1">
      <c r="A42" s="6"/>
      <c r="B42" s="16" t="s">
        <v>31</v>
      </c>
      <c r="C42" s="8"/>
      <c r="D42" s="23">
        <v>78.650000000000006</v>
      </c>
      <c r="E42" s="8"/>
      <c r="F42" s="8">
        <v>78.650000000000006</v>
      </c>
      <c r="G42" s="8"/>
      <c r="H42" s="19"/>
    </row>
    <row r="43" spans="1:9" ht="15" customHeight="1" thickBot="1">
      <c r="A43" s="6"/>
      <c r="B43" s="16" t="s">
        <v>32</v>
      </c>
      <c r="C43" s="8"/>
      <c r="D43" s="24">
        <v>114.03</v>
      </c>
      <c r="E43" s="8"/>
      <c r="F43" s="19">
        <v>296.76</v>
      </c>
      <c r="G43" s="8"/>
      <c r="H43" s="19">
        <v>88.65</v>
      </c>
    </row>
    <row r="44" spans="1:9" ht="45" customHeight="1" thickBot="1">
      <c r="A44" s="6" t="s">
        <v>33</v>
      </c>
      <c r="B44" s="15" t="s">
        <v>52</v>
      </c>
      <c r="C44" s="25"/>
      <c r="D44" s="26"/>
      <c r="E44" s="25"/>
      <c r="F44" s="25"/>
      <c r="G44" s="25"/>
      <c r="H44" s="27"/>
    </row>
    <row r="45" spans="1:9" ht="15" customHeight="1" thickBot="1">
      <c r="A45" s="6" t="s">
        <v>34</v>
      </c>
      <c r="B45" s="15" t="s">
        <v>35</v>
      </c>
      <c r="C45" s="25"/>
      <c r="D45" s="26">
        <v>27.99</v>
      </c>
      <c r="E45" s="25"/>
      <c r="F45" s="25">
        <v>221.38</v>
      </c>
      <c r="G45" s="25"/>
      <c r="H45" s="27"/>
    </row>
    <row r="46" spans="1:9" ht="30" customHeight="1" thickBot="1">
      <c r="A46" s="6" t="s">
        <v>46</v>
      </c>
      <c r="B46" s="18" t="s">
        <v>53</v>
      </c>
      <c r="C46" s="25"/>
      <c r="D46" s="26"/>
      <c r="E46" s="25"/>
      <c r="F46" s="25"/>
      <c r="G46" s="25"/>
      <c r="H46" s="27"/>
    </row>
    <row r="47" spans="1:9" ht="16.5" customHeight="1" thickBot="1">
      <c r="A47" s="6" t="s">
        <v>36</v>
      </c>
      <c r="B47" s="15" t="s">
        <v>37</v>
      </c>
      <c r="C47" s="25"/>
      <c r="D47" s="28">
        <f>D48</f>
        <v>0</v>
      </c>
      <c r="E47" s="25">
        <f>E48</f>
        <v>0</v>
      </c>
      <c r="F47" s="27">
        <f t="shared" ref="F47:H47" si="5">F48</f>
        <v>0</v>
      </c>
      <c r="G47" s="25">
        <f>G48</f>
        <v>0</v>
      </c>
      <c r="H47" s="27">
        <f t="shared" si="5"/>
        <v>0.78</v>
      </c>
    </row>
    <row r="48" spans="1:9" ht="15.75" customHeight="1" thickBot="1">
      <c r="A48" s="6"/>
      <c r="B48" s="16" t="s">
        <v>38</v>
      </c>
      <c r="C48" s="8"/>
      <c r="D48" s="24"/>
      <c r="E48" s="8"/>
      <c r="F48" s="19"/>
      <c r="G48" s="8"/>
      <c r="H48" s="19">
        <v>0.78</v>
      </c>
    </row>
    <row r="49" spans="1:8" ht="18" customHeight="1" thickBot="1">
      <c r="A49" s="6"/>
      <c r="B49" s="16" t="s">
        <v>39</v>
      </c>
      <c r="C49" s="8"/>
      <c r="D49" s="23"/>
      <c r="E49" s="8"/>
      <c r="F49" s="8"/>
      <c r="G49" s="8"/>
      <c r="H49" s="19"/>
    </row>
    <row r="50" spans="1:8" ht="20.25" customHeight="1" thickBot="1">
      <c r="A50" s="6" t="s">
        <v>40</v>
      </c>
      <c r="B50" s="15" t="s">
        <v>41</v>
      </c>
      <c r="C50" s="8"/>
      <c r="D50" s="23"/>
      <c r="E50" s="8"/>
      <c r="F50" s="8"/>
      <c r="G50" s="8"/>
      <c r="H50" s="19"/>
    </row>
    <row r="51" spans="1:8">
      <c r="A51" s="12"/>
      <c r="B51" s="13"/>
    </row>
    <row r="52" spans="1:8" ht="15.75">
      <c r="A52" s="14"/>
      <c r="B52" s="13" t="s">
        <v>58</v>
      </c>
      <c r="F52" t="s">
        <v>59</v>
      </c>
    </row>
    <row r="53" spans="1:8">
      <c r="A53" s="12"/>
    </row>
    <row r="54" spans="1:8" ht="15.75">
      <c r="A54" s="2"/>
    </row>
    <row r="55" spans="1:8">
      <c r="A55" s="9"/>
      <c r="B55" t="s">
        <v>55</v>
      </c>
    </row>
    <row r="56" spans="1:8">
      <c r="A56" s="10"/>
      <c r="B56" t="s">
        <v>56</v>
      </c>
    </row>
  </sheetData>
  <mergeCells count="17">
    <mergeCell ref="B8:B9"/>
    <mergeCell ref="A5:H5"/>
    <mergeCell ref="A6:H6"/>
    <mergeCell ref="A8:A11"/>
    <mergeCell ref="C8:H8"/>
    <mergeCell ref="C9:D9"/>
    <mergeCell ref="E9:F9"/>
    <mergeCell ref="G9:H9"/>
    <mergeCell ref="C10:C11"/>
    <mergeCell ref="E10:E11"/>
    <mergeCell ref="F1:H1"/>
    <mergeCell ref="D2:H2"/>
    <mergeCell ref="F3:H3"/>
    <mergeCell ref="D10:D11"/>
    <mergeCell ref="F10:F11"/>
    <mergeCell ref="H10:H11"/>
    <mergeCell ref="G10:G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2019-10-19T12:15:24Z</cp:lastPrinted>
  <dcterms:created xsi:type="dcterms:W3CDTF">2016-12-14T07:27:23Z</dcterms:created>
  <dcterms:modified xsi:type="dcterms:W3CDTF">2020-01-21T15:24:02Z</dcterms:modified>
</cp:coreProperties>
</file>